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C4C69BB-3634-4982-ADB2-8DC044516F5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202'!$A$1:$F$144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3" l="1"/>
  <c r="F32" i="3"/>
  <c r="F31" i="3"/>
  <c r="F30" i="3"/>
  <c r="F28" i="3"/>
  <c r="F27" i="3"/>
  <c r="F26" i="3"/>
  <c r="F24" i="3"/>
  <c r="F23" i="3"/>
  <c r="F22" i="3"/>
  <c r="F21" i="3"/>
  <c r="F19" i="3"/>
  <c r="F17" i="3"/>
  <c r="F16" i="3"/>
  <c r="F14" i="3"/>
  <c r="F13" i="3"/>
  <c r="F12" i="3"/>
  <c r="F11" i="3"/>
  <c r="E25" i="3"/>
  <c r="E114" i="3" s="1"/>
  <c r="E15" i="3"/>
  <c r="E10" i="3"/>
  <c r="E9" i="3" s="1"/>
  <c r="F63" i="3" l="1"/>
  <c r="F59" i="3"/>
  <c r="F36" i="3"/>
  <c r="F20" i="3"/>
  <c r="F18" i="3"/>
  <c r="D58" i="3"/>
  <c r="F58" i="3" s="1"/>
  <c r="D35" i="3"/>
  <c r="D114" i="3" s="1"/>
  <c r="D25" i="3"/>
  <c r="D15" i="3"/>
  <c r="D9" i="3" s="1"/>
  <c r="C15" i="3"/>
  <c r="C35" i="3" l="1"/>
  <c r="F35" i="3" s="1"/>
  <c r="B15" i="3"/>
  <c r="F15" i="3" s="1"/>
  <c r="C10" i="3"/>
  <c r="B10" i="3"/>
  <c r="F10" i="3" l="1"/>
  <c r="C9" i="3"/>
  <c r="C114" i="3"/>
  <c r="B9" i="3"/>
  <c r="F9" i="3" s="1"/>
  <c r="B114" i="3" l="1"/>
  <c r="F114" i="3" s="1"/>
  <c r="F29" i="3"/>
  <c r="B25" i="3" l="1"/>
  <c r="F25" i="3" s="1"/>
  <c r="F112" i="3" l="1"/>
</calcChain>
</file>

<file path=xl/sharedStrings.xml><?xml version="1.0" encoding="utf-8"?>
<sst xmlns="http://schemas.openxmlformats.org/spreadsheetml/2006/main" count="201" uniqueCount="115">
  <si>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</si>
  <si>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</si>
  <si>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</si>
  <si>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</si>
  <si>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</si>
  <si>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</si>
  <si>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</si>
  <si>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</si>
  <si>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</si>
  <si>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</si>
  <si>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</si>
  <si>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</si>
  <si>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</si>
  <si>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</si>
  <si>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</si>
  <si>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</si>
  <si>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</si>
  <si>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</si>
  <si>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</si>
  <si>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</si>
  <si>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</si>
  <si>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</si>
  <si>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</si>
  <si>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</si>
  <si>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</si>
  <si>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</si>
  <si>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</si>
  <si>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</si>
  <si>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</si>
  <si>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</si>
  <si>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</si>
  <si>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</si>
  <si>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</si>
  <si>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</si>
  <si>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</si>
  <si>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</si>
  <si>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</si>
  <si>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</si>
  <si>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</si>
  <si>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</si>
  <si>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</si>
  <si>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</si>
  <si>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</si>
  <si>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</si>
  <si>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</si>
  <si>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</si>
  <si>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</si>
  <si>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</si>
  <si>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</si>
  <si>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</si>
  <si>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</si>
  <si>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</si>
  <si>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</si>
  <si>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</si>
  <si>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</si>
  <si>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</si>
  <si>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</si>
  <si>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</si>
  <si>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</si>
  <si>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</si>
  <si>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</si>
  <si>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</si>
  <si>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</si>
  <si>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</si>
  <si>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</si>
  <si>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</si>
  <si>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</si>
  <si>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</si>
  <si>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</si>
  <si>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</si>
  <si>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</si>
  <si>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</si>
  <si>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</si>
  <si>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</si>
  <si>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</si>
  <si>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</si>
  <si>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</si>
  <si>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</si>
  <si>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</si>
  <si>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</si>
  <si>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</si>
  <si>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</si>
  <si>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</si>
  <si>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</si>
  <si>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</si>
  <si>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</si>
  <si>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</si>
  <si>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</si>
  <si>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</si>
  <si>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</si>
  <si>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</si>
  <si>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</si>
  <si>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</si>
  <si>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</si>
  <si>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</si>
  <si>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</si>
  <si>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</si>
  <si>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</si>
  <si>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</si>
  <si>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</si>
  <si>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</si>
  <si>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                                       Total </t>
  </si>
  <si>
    <t xml:space="preserve">            Enero </t>
  </si>
  <si>
    <t xml:space="preserve">                     ________________________________</t>
  </si>
  <si>
    <t>Año 2024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</si>
  <si>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</si>
  <si>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</si>
  <si>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</si>
  <si>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</si>
  <si>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</si>
  <si>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</si>
  <si>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</si>
  <si>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 xml:space="preserve">               Febrero</t>
  </si>
  <si>
    <t>Marzo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</si>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</sst>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0</xdr:row>
      <xdr:rowOff>38100</xdr:rowOff>
    </xdr:from>
    <xdr:to>
      <xdr:col>5</xdr:col>
      <xdr:colOff>897172</xdr:colOff>
      <xdr:row>5</xdr:row>
      <xdr:rowOff>114300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810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0</xdr:col>
      <xdr:colOff>1362075</xdr:colOff>
      <xdr:row>5</xdr:row>
      <xdr:rowOff>95349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42</xdr:row>
      <xdr:rowOff>104775</xdr:rowOff>
    </xdr:from>
    <xdr:to>
      <xdr:col>0</xdr:col>
      <xdr:colOff>1314450</xdr:colOff>
      <xdr:row>47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438150</xdr:colOff>
      <xdr:row>41</xdr:row>
      <xdr:rowOff>352425</xdr:rowOff>
    </xdr:from>
    <xdr:to>
      <xdr:col>5</xdr:col>
      <xdr:colOff>992421</xdr:colOff>
      <xdr:row>47</xdr:row>
      <xdr:rowOff>47625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98679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99</xdr:row>
      <xdr:rowOff>85725</xdr:rowOff>
    </xdr:from>
    <xdr:to>
      <xdr:col>0</xdr:col>
      <xdr:colOff>1447800</xdr:colOff>
      <xdr:row>104</xdr:row>
      <xdr:rowOff>114399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2745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457200</xdr:colOff>
      <xdr:row>99</xdr:row>
      <xdr:rowOff>57150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229076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131"/>
  <sheetViews>
    <sheetView showGridLines="0" tabSelected="1" view="pageBreakPreview" zoomScaleNormal="100" zoomScaleSheetLayoutView="100" workbookViewId="0">
      <selection activeCell="C120" sqref="C120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5" width="16.140625" style="36" customWidth="1"/>
    <col min="6" max="6" width="17" style="25" customWidth="1"/>
    <col min="7" max="7" width="0.5703125" style="25" customWidth="1"/>
    <col min="8" max="8" width="14.85546875" bestFit="1" customWidth="1"/>
    <col min="9" max="9" width="96.7109375" bestFit="1" customWidth="1"/>
    <col min="11" max="18" width="6" bestFit="1" customWidth="1"/>
    <col min="19" max="20" width="7" bestFit="1" customWidth="1"/>
  </cols>
  <sheetData>
    <row r="3" spans="1:20" x14ac:dyDescent="0.25">
      <c r="A3" s="55" t="s">
        <v>95</v>
      </c>
      <c r="B3" s="55"/>
      <c r="C3" s="55"/>
      <c r="D3" s="55"/>
      <c r="E3" s="55"/>
      <c r="F3" s="55"/>
      <c r="G3" s="43"/>
      <c r="I3" s="22"/>
    </row>
    <row r="4" spans="1:20" x14ac:dyDescent="0.25">
      <c r="A4" s="55" t="s">
        <v>96</v>
      </c>
      <c r="B4" s="55"/>
      <c r="C4" s="55"/>
      <c r="D4" s="55"/>
      <c r="E4" s="55"/>
      <c r="F4" s="55"/>
      <c r="G4" s="43"/>
      <c r="I4" s="15"/>
    </row>
    <row r="5" spans="1:20" x14ac:dyDescent="0.25">
      <c r="A5" s="55" t="s">
        <v>104</v>
      </c>
      <c r="B5" s="55"/>
      <c r="C5" s="55"/>
      <c r="D5" s="55"/>
      <c r="E5" s="55"/>
      <c r="F5" s="55"/>
      <c r="G5" s="43"/>
      <c r="I5" s="15"/>
    </row>
    <row r="6" spans="1:20" x14ac:dyDescent="0.25">
      <c r="A6" s="55" t="s">
        <v>92</v>
      </c>
      <c r="B6" s="55"/>
      <c r="C6" s="55"/>
      <c r="D6" s="55"/>
      <c r="E6" s="55"/>
      <c r="F6" s="55"/>
      <c r="G6" s="43"/>
      <c r="I6" s="15"/>
    </row>
    <row r="7" spans="1:20" x14ac:dyDescent="0.25">
      <c r="A7" s="53" t="s">
        <v>98</v>
      </c>
      <c r="B7" s="53"/>
      <c r="C7" s="53"/>
      <c r="D7" s="53"/>
      <c r="E7" s="53"/>
      <c r="F7" s="53"/>
      <c r="G7" s="30"/>
      <c r="I7" s="15"/>
    </row>
    <row r="8" spans="1:20" ht="30" x14ac:dyDescent="0.25">
      <c r="A8" s="27" t="s">
        <v>0</v>
      </c>
      <c r="B8" s="42" t="s">
        <v>102</v>
      </c>
      <c r="C8" s="42" t="s">
        <v>112</v>
      </c>
      <c r="D8" s="42" t="s">
        <v>113</v>
      </c>
      <c r="E8" s="42" t="s">
        <v>114</v>
      </c>
      <c r="F8" s="28" t="s">
        <v>101</v>
      </c>
      <c r="G8" s="28" t="s">
        <v>100</v>
      </c>
      <c r="S8" s="29"/>
      <c r="T8" s="29"/>
    </row>
    <row r="9" spans="1:20" x14ac:dyDescent="0.25">
      <c r="A9" s="1" t="s">
        <v>1</v>
      </c>
      <c r="B9" s="33">
        <f>B10+B15</f>
        <v>20747410.77</v>
      </c>
      <c r="C9" s="33">
        <f>C10+C15+C35</f>
        <v>22156204.690000001</v>
      </c>
      <c r="D9" s="33">
        <f>D10+D15+D25+D35+D58</f>
        <v>32280892.57</v>
      </c>
      <c r="E9" s="33">
        <f>E10+E15+E25</f>
        <v>37670521.57</v>
      </c>
      <c r="F9" s="24">
        <f>B9+C9+D9+E9</f>
        <v>112855029.59999999</v>
      </c>
      <c r="G9" s="24">
        <v>18.260000000000002</v>
      </c>
      <c r="I9" s="29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0" x14ac:dyDescent="0.25">
      <c r="A10" s="3" t="s">
        <v>2</v>
      </c>
      <c r="B10" s="33">
        <f>B11+B12+B13+B14</f>
        <v>19270730.140000001</v>
      </c>
      <c r="C10" s="33">
        <f>C11+C12+C13+C14</f>
        <v>19967138.34</v>
      </c>
      <c r="D10" s="33">
        <v>20036105.100000001</v>
      </c>
      <c r="E10" s="33">
        <f>E11+E12+E13+E14</f>
        <v>34057950.670000002</v>
      </c>
      <c r="F10" s="24">
        <f>B10+C10+D10+E10</f>
        <v>93331924.25</v>
      </c>
      <c r="G10" s="25">
        <v>20.079999999999998</v>
      </c>
      <c r="H10" s="29"/>
      <c r="I10" s="29"/>
      <c r="K10" s="20"/>
    </row>
    <row r="11" spans="1:20" x14ac:dyDescent="0.25">
      <c r="A11" s="8" t="s">
        <v>3</v>
      </c>
      <c r="B11" s="34">
        <v>16073639.17</v>
      </c>
      <c r="C11" s="34">
        <v>16820171.66</v>
      </c>
      <c r="D11" s="34">
        <v>16894972.5</v>
      </c>
      <c r="E11" s="34">
        <v>17113836</v>
      </c>
      <c r="F11" s="24">
        <f>B11+C11+D11+E11</f>
        <v>66902619.329999998</v>
      </c>
      <c r="G11" s="24">
        <v>22.08</v>
      </c>
      <c r="H11" s="29"/>
    </row>
    <row r="12" spans="1:20" x14ac:dyDescent="0.25">
      <c r="A12" s="8" t="s">
        <v>4</v>
      </c>
      <c r="B12" s="34">
        <v>648000</v>
      </c>
      <c r="C12" s="34">
        <v>648000</v>
      </c>
      <c r="D12" s="34">
        <v>660000</v>
      </c>
      <c r="E12" s="34">
        <v>14217982.24</v>
      </c>
      <c r="F12" s="24">
        <f>B12+C12+D12+E12</f>
        <v>16173982.24</v>
      </c>
      <c r="G12" s="24">
        <v>6.12</v>
      </c>
      <c r="H12" s="29"/>
    </row>
    <row r="13" spans="1:20" x14ac:dyDescent="0.25">
      <c r="A13" s="8" t="s">
        <v>40</v>
      </c>
      <c r="B13" s="38">
        <v>120000</v>
      </c>
      <c r="C13" s="38">
        <v>0</v>
      </c>
      <c r="D13" s="38">
        <v>0</v>
      </c>
      <c r="E13" s="38">
        <v>240000</v>
      </c>
      <c r="F13" s="24">
        <f>B13+E13</f>
        <v>360000</v>
      </c>
      <c r="G13" s="24">
        <v>0</v>
      </c>
    </row>
    <row r="14" spans="1:20" x14ac:dyDescent="0.25">
      <c r="A14" s="8" t="s">
        <v>6</v>
      </c>
      <c r="B14" s="34">
        <v>2429090.9700000002</v>
      </c>
      <c r="C14" s="34">
        <v>2498966.6800000002</v>
      </c>
      <c r="D14" s="34">
        <v>2481132.6</v>
      </c>
      <c r="E14" s="34">
        <v>2486132.4300000002</v>
      </c>
      <c r="F14" s="24">
        <f>B14+C14+D14+E14</f>
        <v>9895322.6799999997</v>
      </c>
      <c r="G14" s="24">
        <v>23.36</v>
      </c>
    </row>
    <row r="15" spans="1:20" s="22" customFormat="1" x14ac:dyDescent="0.25">
      <c r="A15" s="3" t="s">
        <v>7</v>
      </c>
      <c r="B15" s="33">
        <f>B16+B18+B20</f>
        <v>1476680.63</v>
      </c>
      <c r="C15" s="33">
        <f>C16+C17+C18+C19+C20+C21:C21</f>
        <v>2089066.3499999999</v>
      </c>
      <c r="D15" s="33">
        <f>D16+D17+D18+D19+D20+D21+D22+D23+D24</f>
        <v>8095447.2200000007</v>
      </c>
      <c r="E15" s="33">
        <f>E16+E17+E18+E19+E20+E21+E22+E23+E24</f>
        <v>3403894.87</v>
      </c>
      <c r="F15" s="24">
        <f>B15+C15+D15+E15</f>
        <v>15065089.07</v>
      </c>
      <c r="G15" s="24">
        <v>15.83</v>
      </c>
    </row>
    <row r="16" spans="1:20" x14ac:dyDescent="0.25">
      <c r="A16" s="8" t="s">
        <v>8</v>
      </c>
      <c r="B16" s="34">
        <v>850857.21</v>
      </c>
      <c r="C16" s="34">
        <v>844657.5</v>
      </c>
      <c r="D16" s="34">
        <v>849919.21</v>
      </c>
      <c r="E16" s="34">
        <v>788050.27</v>
      </c>
      <c r="F16" s="24">
        <f>B16+C16+D16+E16</f>
        <v>3333484.19</v>
      </c>
      <c r="G16" s="24">
        <v>19.73</v>
      </c>
    </row>
    <row r="17" spans="1:8" x14ac:dyDescent="0.25">
      <c r="A17" s="8" t="s">
        <v>9</v>
      </c>
      <c r="B17" s="38">
        <v>0</v>
      </c>
      <c r="C17" s="38">
        <v>0</v>
      </c>
      <c r="D17" s="38">
        <v>980100</v>
      </c>
      <c r="E17" s="38">
        <v>208980.88</v>
      </c>
      <c r="F17" s="24">
        <f>B17+D17+E17</f>
        <v>1189080.8799999999</v>
      </c>
      <c r="G17" s="24">
        <v>7.33</v>
      </c>
    </row>
    <row r="18" spans="1:8" x14ac:dyDescent="0.25">
      <c r="A18" s="8" t="s">
        <v>10</v>
      </c>
      <c r="B18" s="34">
        <v>248402.5</v>
      </c>
      <c r="C18" s="34">
        <v>504559.9</v>
      </c>
      <c r="D18" s="34">
        <v>851484.58</v>
      </c>
      <c r="E18" s="34">
        <v>516547.6</v>
      </c>
      <c r="F18" s="24">
        <f>B18+C18+D18</f>
        <v>1604446.98</v>
      </c>
      <c r="G18" s="24">
        <v>32.880000000000003</v>
      </c>
    </row>
    <row r="19" spans="1:8" x14ac:dyDescent="0.25">
      <c r="A19" s="8" t="s">
        <v>11</v>
      </c>
      <c r="B19" s="38">
        <v>0</v>
      </c>
      <c r="C19" s="38">
        <v>227426</v>
      </c>
      <c r="D19" s="38">
        <v>1085188.3500000001</v>
      </c>
      <c r="E19" s="38">
        <v>38275</v>
      </c>
      <c r="F19" s="24">
        <f>B19+C19+D19+E19</f>
        <v>1350889.35</v>
      </c>
      <c r="G19" s="24">
        <v>0</v>
      </c>
    </row>
    <row r="20" spans="1:8" x14ac:dyDescent="0.25">
      <c r="A20" s="8" t="s">
        <v>12</v>
      </c>
      <c r="B20" s="34">
        <v>377420.92</v>
      </c>
      <c r="C20" s="34">
        <v>360000</v>
      </c>
      <c r="D20" s="34">
        <v>2639840.5</v>
      </c>
      <c r="E20" s="34">
        <v>945280.94</v>
      </c>
      <c r="F20" s="24">
        <f>B20+C20+D20</f>
        <v>3377261.42</v>
      </c>
      <c r="G20" s="24">
        <v>20.58</v>
      </c>
    </row>
    <row r="21" spans="1:8" x14ac:dyDescent="0.25">
      <c r="A21" s="8" t="s">
        <v>13</v>
      </c>
      <c r="B21" s="38">
        <v>0</v>
      </c>
      <c r="C21" s="38">
        <v>152422.95000000001</v>
      </c>
      <c r="D21" s="38">
        <v>382581.7</v>
      </c>
      <c r="E21" s="38">
        <v>439359.22</v>
      </c>
      <c r="F21" s="24">
        <f>B21+C21+D21+E21</f>
        <v>974363.87</v>
      </c>
      <c r="G21" s="24">
        <v>10.14</v>
      </c>
    </row>
    <row r="22" spans="1:8" ht="30" x14ac:dyDescent="0.25">
      <c r="A22" s="8" t="s">
        <v>14</v>
      </c>
      <c r="B22" s="38">
        <v>0</v>
      </c>
      <c r="C22" s="38">
        <v>0</v>
      </c>
      <c r="D22" s="38">
        <v>200732.86</v>
      </c>
      <c r="E22" s="38">
        <v>325399.28999999998</v>
      </c>
      <c r="F22" s="24">
        <f t="shared" ref="F22:F28" si="0">B22+D22+E22</f>
        <v>526132.14999999991</v>
      </c>
      <c r="G22" s="24">
        <v>4.33</v>
      </c>
    </row>
    <row r="23" spans="1:8" ht="30" x14ac:dyDescent="0.25">
      <c r="A23" s="8" t="s">
        <v>15</v>
      </c>
      <c r="B23" s="38">
        <v>0</v>
      </c>
      <c r="C23" s="38">
        <v>0</v>
      </c>
      <c r="D23" s="38">
        <v>393929.88</v>
      </c>
      <c r="E23" s="38">
        <v>78759.16</v>
      </c>
      <c r="F23" s="24">
        <f t="shared" si="0"/>
        <v>472689.04000000004</v>
      </c>
      <c r="G23" s="24">
        <v>5.85</v>
      </c>
    </row>
    <row r="24" spans="1:8" x14ac:dyDescent="0.25">
      <c r="A24" s="8" t="s">
        <v>41</v>
      </c>
      <c r="B24" s="38">
        <v>0</v>
      </c>
      <c r="C24" s="38">
        <v>0</v>
      </c>
      <c r="D24" s="38">
        <v>711670.14</v>
      </c>
      <c r="E24" s="38">
        <v>63242.51</v>
      </c>
      <c r="F24" s="24">
        <f t="shared" si="0"/>
        <v>774912.65</v>
      </c>
      <c r="G24" s="24">
        <v>9.1</v>
      </c>
    </row>
    <row r="25" spans="1:8" s="22" customFormat="1" x14ac:dyDescent="0.25">
      <c r="A25" s="3" t="s">
        <v>16</v>
      </c>
      <c r="B25" s="37">
        <f>SUM(B26:B34)</f>
        <v>0</v>
      </c>
      <c r="C25" s="37"/>
      <c r="D25" s="37">
        <f>D26+D27+D28+D32+D34</f>
        <v>3967408.62</v>
      </c>
      <c r="E25" s="37">
        <f>E26+E27+E28+E30+E31+E32+E34</f>
        <v>208676.03</v>
      </c>
      <c r="F25" s="24">
        <f t="shared" si="0"/>
        <v>4176084.65</v>
      </c>
      <c r="G25" s="24">
        <v>13</v>
      </c>
    </row>
    <row r="26" spans="1:8" x14ac:dyDescent="0.25">
      <c r="A26" s="8" t="s">
        <v>17</v>
      </c>
      <c r="B26" s="38">
        <v>0</v>
      </c>
      <c r="C26" s="38">
        <v>0</v>
      </c>
      <c r="D26" s="38">
        <v>171292.08</v>
      </c>
      <c r="E26" s="38">
        <v>5907</v>
      </c>
      <c r="F26" s="24">
        <f t="shared" si="0"/>
        <v>177199.08</v>
      </c>
      <c r="G26" s="24">
        <v>19.75</v>
      </c>
    </row>
    <row r="27" spans="1:8" x14ac:dyDescent="0.25">
      <c r="A27" s="8" t="s">
        <v>18</v>
      </c>
      <c r="B27" s="38">
        <v>0</v>
      </c>
      <c r="C27" s="38">
        <v>0</v>
      </c>
      <c r="D27" s="38">
        <v>78588</v>
      </c>
      <c r="E27" s="38">
        <v>399.01</v>
      </c>
      <c r="F27" s="24">
        <f t="shared" si="0"/>
        <v>78987.009999999995</v>
      </c>
      <c r="G27" s="24">
        <v>0</v>
      </c>
    </row>
    <row r="28" spans="1:8" x14ac:dyDescent="0.25">
      <c r="A28" s="8" t="s">
        <v>19</v>
      </c>
      <c r="B28" s="38">
        <v>0</v>
      </c>
      <c r="C28" s="38">
        <v>0</v>
      </c>
      <c r="D28" s="38">
        <v>4130</v>
      </c>
      <c r="E28" s="38">
        <v>1816</v>
      </c>
      <c r="F28" s="24">
        <f t="shared" si="0"/>
        <v>5946</v>
      </c>
      <c r="G28" s="24">
        <v>11.25</v>
      </c>
    </row>
    <row r="29" spans="1:8" x14ac:dyDescent="0.25">
      <c r="A29" s="8" t="s">
        <v>20</v>
      </c>
      <c r="B29" s="38">
        <v>0</v>
      </c>
      <c r="C29" s="38">
        <v>0</v>
      </c>
      <c r="D29" s="38">
        <v>0</v>
      </c>
      <c r="E29" s="38">
        <v>0</v>
      </c>
      <c r="F29" s="24">
        <f t="shared" ref="F29" si="1">B29</f>
        <v>0</v>
      </c>
      <c r="G29" s="24">
        <v>0</v>
      </c>
    </row>
    <row r="30" spans="1:8" x14ac:dyDescent="0.25">
      <c r="A30" s="8" t="s">
        <v>21</v>
      </c>
      <c r="B30" s="38">
        <v>0</v>
      </c>
      <c r="C30" s="38">
        <v>0</v>
      </c>
      <c r="D30" s="38">
        <v>0</v>
      </c>
      <c r="E30" s="38">
        <v>445</v>
      </c>
      <c r="F30" s="24">
        <f>B30+E30</f>
        <v>445</v>
      </c>
      <c r="G30" s="24">
        <v>30.21</v>
      </c>
    </row>
    <row r="31" spans="1:8" ht="30" x14ac:dyDescent="0.25">
      <c r="A31" s="8" t="s">
        <v>22</v>
      </c>
      <c r="B31" s="38">
        <v>0</v>
      </c>
      <c r="C31" s="38">
        <v>0</v>
      </c>
      <c r="D31" s="38">
        <v>0</v>
      </c>
      <c r="E31" s="38">
        <v>5472.44</v>
      </c>
      <c r="F31" s="24">
        <f>E31</f>
        <v>5472.44</v>
      </c>
      <c r="G31" s="24">
        <v>53.34</v>
      </c>
    </row>
    <row r="32" spans="1:8" ht="14.25" customHeight="1" x14ac:dyDescent="0.25">
      <c r="A32" s="8" t="s">
        <v>23</v>
      </c>
      <c r="B32" s="38">
        <v>0</v>
      </c>
      <c r="C32" s="38">
        <v>0</v>
      </c>
      <c r="D32" s="38">
        <v>2900000</v>
      </c>
      <c r="E32" s="38">
        <v>40903.74</v>
      </c>
      <c r="F32" s="24">
        <f>0+D32+E32</f>
        <v>2940903.74</v>
      </c>
      <c r="G32" s="24">
        <v>3.61</v>
      </c>
      <c r="H32" s="21"/>
    </row>
    <row r="33" spans="1:19" ht="30" x14ac:dyDescent="0.25">
      <c r="A33" s="8" t="s">
        <v>42</v>
      </c>
      <c r="B33" s="38">
        <v>0</v>
      </c>
      <c r="C33" s="38">
        <v>0</v>
      </c>
      <c r="D33" s="38">
        <v>0</v>
      </c>
      <c r="E33" s="38">
        <v>0</v>
      </c>
      <c r="F33" s="24">
        <v>0</v>
      </c>
      <c r="G33" s="24">
        <v>0</v>
      </c>
    </row>
    <row r="34" spans="1:19" x14ac:dyDescent="0.25">
      <c r="A34" s="8" t="s">
        <v>24</v>
      </c>
      <c r="B34" s="38">
        <v>0</v>
      </c>
      <c r="C34" s="38">
        <v>0</v>
      </c>
      <c r="D34" s="38">
        <v>813398.54</v>
      </c>
      <c r="E34" s="38">
        <v>153732.84</v>
      </c>
      <c r="F34" s="24">
        <f>0+D34+E34</f>
        <v>967131.38</v>
      </c>
      <c r="G34" s="24">
        <v>5.93</v>
      </c>
    </row>
    <row r="35" spans="1:19" s="22" customFormat="1" x14ac:dyDescent="0.25">
      <c r="A35" s="3" t="s">
        <v>25</v>
      </c>
      <c r="B35" s="38">
        <v>0</v>
      </c>
      <c r="C35" s="37">
        <f>C36</f>
        <v>100000</v>
      </c>
      <c r="D35" s="37">
        <f>D36</f>
        <v>90000</v>
      </c>
      <c r="E35" s="37">
        <v>0</v>
      </c>
      <c r="F35" s="24">
        <f>C35+D35</f>
        <v>190000</v>
      </c>
      <c r="G35" s="24">
        <v>8.5</v>
      </c>
    </row>
    <row r="36" spans="1:19" x14ac:dyDescent="0.25">
      <c r="A36" s="8" t="s">
        <v>26</v>
      </c>
      <c r="B36" s="38">
        <v>0</v>
      </c>
      <c r="C36" s="38">
        <v>100000</v>
      </c>
      <c r="D36" s="38">
        <v>90000</v>
      </c>
      <c r="E36" s="38">
        <v>0</v>
      </c>
      <c r="F36" s="24">
        <f>C36+D36</f>
        <v>190000</v>
      </c>
      <c r="G36" s="24">
        <v>9.6199999999999992</v>
      </c>
    </row>
    <row r="37" spans="1:19" ht="30" x14ac:dyDescent="0.25">
      <c r="A37" s="8" t="s">
        <v>43</v>
      </c>
      <c r="B37" s="38">
        <v>0</v>
      </c>
      <c r="C37" s="38">
        <v>0</v>
      </c>
      <c r="D37" s="38">
        <v>0</v>
      </c>
      <c r="E37" s="38">
        <v>0</v>
      </c>
      <c r="F37" s="24">
        <v>0</v>
      </c>
      <c r="G37" s="24">
        <v>0</v>
      </c>
    </row>
    <row r="38" spans="1:19" ht="30" x14ac:dyDescent="0.25">
      <c r="A38" s="8" t="s">
        <v>44</v>
      </c>
      <c r="B38" s="38">
        <v>0</v>
      </c>
      <c r="C38" s="38">
        <v>0</v>
      </c>
      <c r="D38" s="38">
        <v>0</v>
      </c>
      <c r="E38" s="38">
        <v>0</v>
      </c>
      <c r="F38" s="24">
        <v>0</v>
      </c>
      <c r="G38" s="24">
        <v>0</v>
      </c>
    </row>
    <row r="39" spans="1:19" ht="30" x14ac:dyDescent="0.25">
      <c r="A39" s="8" t="s">
        <v>45</v>
      </c>
      <c r="B39" s="38">
        <v>0</v>
      </c>
      <c r="C39" s="38">
        <v>0</v>
      </c>
      <c r="D39" s="38">
        <v>0</v>
      </c>
      <c r="E39" s="38">
        <v>0</v>
      </c>
      <c r="F39" s="24">
        <v>0</v>
      </c>
      <c r="G39" s="24">
        <v>0</v>
      </c>
    </row>
    <row r="40" spans="1:19" ht="30" x14ac:dyDescent="0.25">
      <c r="A40" s="8" t="s">
        <v>46</v>
      </c>
      <c r="B40" s="38">
        <v>0</v>
      </c>
      <c r="C40" s="38">
        <v>0</v>
      </c>
      <c r="D40" s="38">
        <v>0</v>
      </c>
      <c r="E40" s="38">
        <v>0</v>
      </c>
      <c r="F40" s="24">
        <v>0</v>
      </c>
      <c r="G40" s="24">
        <v>0</v>
      </c>
    </row>
    <row r="41" spans="1:19" x14ac:dyDescent="0.25">
      <c r="A41" s="8" t="s">
        <v>27</v>
      </c>
      <c r="B41" s="38">
        <v>0</v>
      </c>
      <c r="C41" s="38">
        <v>0</v>
      </c>
      <c r="D41" s="38">
        <v>0</v>
      </c>
      <c r="E41" s="38">
        <v>0</v>
      </c>
      <c r="F41" s="24">
        <v>0</v>
      </c>
      <c r="G41" s="24">
        <v>0</v>
      </c>
    </row>
    <row r="42" spans="1:19" ht="30" x14ac:dyDescent="0.25">
      <c r="A42" s="8" t="s">
        <v>47</v>
      </c>
      <c r="B42" s="38">
        <v>0</v>
      </c>
      <c r="C42" s="38">
        <v>0</v>
      </c>
      <c r="D42" s="38">
        <v>0</v>
      </c>
      <c r="E42" s="38">
        <v>0</v>
      </c>
      <c r="F42" s="24">
        <v>0</v>
      </c>
      <c r="G42" s="24">
        <v>0</v>
      </c>
    </row>
    <row r="43" spans="1:19" x14ac:dyDescent="0.25">
      <c r="A43" s="8"/>
      <c r="B43" s="35"/>
      <c r="C43" s="35"/>
      <c r="D43" s="35"/>
      <c r="E43" s="35"/>
      <c r="F43" s="24"/>
      <c r="G43" s="24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</row>
    <row r="44" spans="1:19" x14ac:dyDescent="0.25"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</row>
    <row r="45" spans="1:19" x14ac:dyDescent="0.25">
      <c r="A45" s="55" t="s">
        <v>95</v>
      </c>
      <c r="B45" s="55"/>
      <c r="C45" s="55"/>
      <c r="D45" s="55"/>
      <c r="E45" s="55"/>
      <c r="F45" s="55"/>
      <c r="G45" s="43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</row>
    <row r="46" spans="1:19" x14ac:dyDescent="0.25">
      <c r="A46" s="55" t="s">
        <v>96</v>
      </c>
      <c r="B46" s="55"/>
      <c r="C46" s="55"/>
      <c r="D46" s="55"/>
      <c r="E46" s="55"/>
      <c r="F46" s="55"/>
      <c r="G46" s="43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</row>
    <row r="47" spans="1:19" x14ac:dyDescent="0.25">
      <c r="A47" s="55" t="s">
        <v>104</v>
      </c>
      <c r="B47" s="55"/>
      <c r="C47" s="55"/>
      <c r="D47" s="55"/>
      <c r="E47" s="55"/>
      <c r="F47" s="55"/>
      <c r="G47" s="43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</row>
    <row r="48" spans="1:19" s="22" customFormat="1" x14ac:dyDescent="0.25">
      <c r="A48" s="55" t="s">
        <v>92</v>
      </c>
      <c r="B48" s="55"/>
      <c r="C48" s="55"/>
      <c r="D48" s="55"/>
      <c r="E48" s="55"/>
      <c r="F48" s="55"/>
      <c r="G48" s="43"/>
    </row>
    <row r="49" spans="1:7" x14ac:dyDescent="0.25">
      <c r="A49" s="53" t="s">
        <v>98</v>
      </c>
      <c r="B49" s="53"/>
      <c r="C49" s="53"/>
      <c r="D49" s="53"/>
      <c r="E49" s="53"/>
      <c r="F49" s="53"/>
      <c r="G49" s="30"/>
    </row>
    <row r="50" spans="1:7" x14ac:dyDescent="0.25">
      <c r="A50" s="15" t="s">
        <v>99</v>
      </c>
      <c r="B50" s="37">
        <v>0</v>
      </c>
      <c r="C50" s="37">
        <v>0</v>
      </c>
      <c r="D50" s="37">
        <v>0</v>
      </c>
      <c r="E50" s="37">
        <v>0</v>
      </c>
      <c r="F50" s="24">
        <v>0</v>
      </c>
      <c r="G50" s="24">
        <v>0</v>
      </c>
    </row>
    <row r="51" spans="1:7" x14ac:dyDescent="0.25">
      <c r="A51" s="8" t="s">
        <v>49</v>
      </c>
      <c r="B51" s="38">
        <v>0</v>
      </c>
      <c r="C51" s="38">
        <v>0</v>
      </c>
      <c r="D51" s="38">
        <v>0</v>
      </c>
      <c r="E51" s="38">
        <v>0</v>
      </c>
      <c r="F51" s="24">
        <v>0</v>
      </c>
      <c r="G51" s="24">
        <v>0</v>
      </c>
    </row>
    <row r="52" spans="1:7" ht="30" x14ac:dyDescent="0.25">
      <c r="A52" s="8" t="s">
        <v>50</v>
      </c>
      <c r="B52" s="38">
        <v>0</v>
      </c>
      <c r="C52" s="38">
        <v>0</v>
      </c>
      <c r="D52" s="38">
        <v>0</v>
      </c>
      <c r="E52" s="38">
        <v>0</v>
      </c>
      <c r="F52" s="24">
        <v>0</v>
      </c>
      <c r="G52" s="24">
        <v>0</v>
      </c>
    </row>
    <row r="53" spans="1:7" ht="30" x14ac:dyDescent="0.25">
      <c r="A53" s="8" t="s">
        <v>51</v>
      </c>
      <c r="B53" s="38">
        <v>0</v>
      </c>
      <c r="C53" s="38">
        <v>0</v>
      </c>
      <c r="D53" s="38">
        <v>0</v>
      </c>
      <c r="E53" s="38">
        <v>0</v>
      </c>
      <c r="F53" s="24">
        <v>0</v>
      </c>
      <c r="G53" s="24">
        <v>0</v>
      </c>
    </row>
    <row r="54" spans="1:7" ht="30" x14ac:dyDescent="0.25">
      <c r="A54" s="8" t="s">
        <v>52</v>
      </c>
      <c r="B54" s="38">
        <v>0</v>
      </c>
      <c r="C54" s="38">
        <v>0</v>
      </c>
      <c r="D54" s="38">
        <v>0</v>
      </c>
      <c r="E54" s="38">
        <v>0</v>
      </c>
      <c r="F54" s="24">
        <v>0</v>
      </c>
      <c r="G54" s="24">
        <v>0</v>
      </c>
    </row>
    <row r="55" spans="1:7" ht="30" x14ac:dyDescent="0.25">
      <c r="A55" s="8" t="s">
        <v>53</v>
      </c>
      <c r="B55" s="38">
        <v>0</v>
      </c>
      <c r="C55" s="38">
        <v>0</v>
      </c>
      <c r="D55" s="38">
        <v>0</v>
      </c>
      <c r="E55" s="38">
        <v>0</v>
      </c>
      <c r="F55" s="24">
        <v>0</v>
      </c>
      <c r="G55" s="24">
        <v>0</v>
      </c>
    </row>
    <row r="56" spans="1:7" x14ac:dyDescent="0.25">
      <c r="A56" s="8" t="s">
        <v>54</v>
      </c>
      <c r="B56" s="38">
        <v>0</v>
      </c>
      <c r="C56" s="38">
        <v>0</v>
      </c>
      <c r="D56" s="38">
        <v>0</v>
      </c>
      <c r="E56" s="38">
        <v>0</v>
      </c>
      <c r="F56" s="24">
        <v>0</v>
      </c>
      <c r="G56" s="24">
        <v>0</v>
      </c>
    </row>
    <row r="57" spans="1:7" ht="30" x14ac:dyDescent="0.25">
      <c r="A57" s="8" t="s">
        <v>55</v>
      </c>
      <c r="B57" s="38">
        <v>0</v>
      </c>
      <c r="C57" s="38">
        <v>0</v>
      </c>
      <c r="D57" s="38">
        <v>0</v>
      </c>
      <c r="E57" s="38">
        <v>0</v>
      </c>
      <c r="F57" s="24">
        <v>0</v>
      </c>
      <c r="G57" s="24">
        <v>0</v>
      </c>
    </row>
    <row r="58" spans="1:7" x14ac:dyDescent="0.25">
      <c r="A58" s="3" t="s">
        <v>28</v>
      </c>
      <c r="B58" s="37">
        <v>0</v>
      </c>
      <c r="C58" s="37">
        <v>0</v>
      </c>
      <c r="D58" s="37">
        <f>D59+D63</f>
        <v>91931.63</v>
      </c>
      <c r="E58" s="37">
        <v>0</v>
      </c>
      <c r="F58" s="24">
        <f>0+D58</f>
        <v>91931.63</v>
      </c>
      <c r="G58" s="24">
        <v>1.1100000000000001</v>
      </c>
    </row>
    <row r="59" spans="1:7" x14ac:dyDescent="0.25">
      <c r="A59" s="8" t="s">
        <v>29</v>
      </c>
      <c r="B59" s="38">
        <v>0</v>
      </c>
      <c r="C59" s="38">
        <v>0</v>
      </c>
      <c r="D59" s="38">
        <v>53233.53</v>
      </c>
      <c r="E59" s="38">
        <v>0</v>
      </c>
      <c r="F59" s="24">
        <f>0+D59</f>
        <v>53233.53</v>
      </c>
      <c r="G59" s="24">
        <v>8.52</v>
      </c>
    </row>
    <row r="60" spans="1:7" x14ac:dyDescent="0.25">
      <c r="A60" s="8" t="s">
        <v>30</v>
      </c>
      <c r="B60" s="38">
        <v>0</v>
      </c>
      <c r="C60" s="38">
        <v>0</v>
      </c>
      <c r="D60" s="38">
        <v>0</v>
      </c>
      <c r="E60" s="38">
        <v>0</v>
      </c>
      <c r="F60" s="24">
        <v>0</v>
      </c>
      <c r="G60" s="24">
        <v>0</v>
      </c>
    </row>
    <row r="61" spans="1:7" x14ac:dyDescent="0.25">
      <c r="A61" s="8" t="s">
        <v>31</v>
      </c>
      <c r="B61" s="38">
        <v>0</v>
      </c>
      <c r="C61" s="38">
        <v>0</v>
      </c>
      <c r="D61" s="38"/>
      <c r="E61" s="38">
        <v>0</v>
      </c>
      <c r="F61" s="24">
        <v>0</v>
      </c>
      <c r="G61" s="24">
        <v>0</v>
      </c>
    </row>
    <row r="62" spans="1:7" ht="30" x14ac:dyDescent="0.25">
      <c r="A62" s="8" t="s">
        <v>32</v>
      </c>
      <c r="B62" s="38">
        <v>0</v>
      </c>
      <c r="C62" s="38">
        <v>0</v>
      </c>
      <c r="D62" s="38">
        <v>0</v>
      </c>
      <c r="E62" s="38">
        <v>0</v>
      </c>
      <c r="F62" s="24">
        <v>0</v>
      </c>
      <c r="G62" s="24">
        <v>0</v>
      </c>
    </row>
    <row r="63" spans="1:7" x14ac:dyDescent="0.25">
      <c r="A63" s="8" t="s">
        <v>33</v>
      </c>
      <c r="B63" s="38">
        <v>0</v>
      </c>
      <c r="C63" s="38">
        <v>0</v>
      </c>
      <c r="D63" s="38">
        <v>38698.1</v>
      </c>
      <c r="E63" s="38">
        <v>0</v>
      </c>
      <c r="F63" s="24">
        <f>0+D63</f>
        <v>38698.1</v>
      </c>
      <c r="G63" s="24">
        <v>100</v>
      </c>
    </row>
    <row r="64" spans="1:7" x14ac:dyDescent="0.25">
      <c r="A64" s="8" t="s">
        <v>56</v>
      </c>
      <c r="B64" s="38">
        <v>0</v>
      </c>
      <c r="C64" s="38">
        <v>0</v>
      </c>
      <c r="D64" s="38"/>
      <c r="E64" s="38">
        <v>0</v>
      </c>
      <c r="F64" s="24">
        <v>0</v>
      </c>
      <c r="G64" s="24">
        <v>0</v>
      </c>
    </row>
    <row r="65" spans="1:8" x14ac:dyDescent="0.25">
      <c r="A65" s="8" t="s">
        <v>57</v>
      </c>
      <c r="B65" s="38">
        <v>0</v>
      </c>
      <c r="C65" s="38">
        <v>0</v>
      </c>
      <c r="D65" s="38">
        <v>0</v>
      </c>
      <c r="E65" s="38">
        <v>0</v>
      </c>
      <c r="F65" s="24">
        <v>0</v>
      </c>
      <c r="G65" s="24">
        <v>0</v>
      </c>
    </row>
    <row r="66" spans="1:8" x14ac:dyDescent="0.25">
      <c r="A66" s="8" t="s">
        <v>34</v>
      </c>
      <c r="B66" s="38">
        <v>0</v>
      </c>
      <c r="C66" s="38">
        <v>0</v>
      </c>
      <c r="D66" s="38">
        <v>0</v>
      </c>
      <c r="E66" s="38">
        <v>0</v>
      </c>
      <c r="F66" s="24">
        <v>0</v>
      </c>
      <c r="G66" s="24">
        <v>0</v>
      </c>
    </row>
    <row r="67" spans="1:8" ht="22.5" customHeight="1" x14ac:dyDescent="0.25">
      <c r="A67" s="8" t="s">
        <v>58</v>
      </c>
      <c r="B67" s="38">
        <v>0</v>
      </c>
      <c r="C67" s="38">
        <v>0</v>
      </c>
      <c r="D67" s="38">
        <v>0</v>
      </c>
      <c r="E67" s="38">
        <v>0</v>
      </c>
      <c r="F67" s="24">
        <v>0</v>
      </c>
      <c r="G67" s="24">
        <v>0</v>
      </c>
    </row>
    <row r="68" spans="1:8" x14ac:dyDescent="0.25">
      <c r="A68" s="3" t="s">
        <v>59</v>
      </c>
      <c r="B68" s="37">
        <v>0</v>
      </c>
      <c r="C68" s="37">
        <v>0</v>
      </c>
      <c r="D68" s="37">
        <v>0</v>
      </c>
      <c r="E68" s="37">
        <v>0</v>
      </c>
      <c r="F68" s="24">
        <v>0</v>
      </c>
      <c r="G68" s="24">
        <v>0</v>
      </c>
    </row>
    <row r="69" spans="1:8" x14ac:dyDescent="0.25">
      <c r="A69" s="8" t="s">
        <v>60</v>
      </c>
      <c r="B69" s="38">
        <v>0</v>
      </c>
      <c r="C69" s="38">
        <v>0</v>
      </c>
      <c r="D69" s="38">
        <v>0</v>
      </c>
      <c r="E69" s="38">
        <v>0</v>
      </c>
      <c r="F69" s="24">
        <v>0</v>
      </c>
      <c r="G69" s="24">
        <v>0</v>
      </c>
    </row>
    <row r="70" spans="1:8" x14ac:dyDescent="0.25">
      <c r="A70" s="8" t="s">
        <v>61</v>
      </c>
      <c r="B70" s="38">
        <v>0</v>
      </c>
      <c r="C70" s="38">
        <v>0</v>
      </c>
      <c r="D70" s="38">
        <v>0</v>
      </c>
      <c r="E70" s="38">
        <v>0</v>
      </c>
      <c r="F70" s="24">
        <v>0</v>
      </c>
      <c r="G70" s="24">
        <v>0</v>
      </c>
    </row>
    <row r="71" spans="1:8" x14ac:dyDescent="0.25">
      <c r="A71" s="8" t="s">
        <v>62</v>
      </c>
      <c r="B71" s="38">
        <v>0</v>
      </c>
      <c r="C71" s="38">
        <v>0</v>
      </c>
      <c r="D71" s="38">
        <v>0</v>
      </c>
      <c r="E71" s="38">
        <v>0</v>
      </c>
      <c r="F71" s="24">
        <v>0</v>
      </c>
      <c r="G71" s="24">
        <v>0</v>
      </c>
    </row>
    <row r="72" spans="1:8" ht="30" x14ac:dyDescent="0.25">
      <c r="A72" s="8" t="s">
        <v>63</v>
      </c>
      <c r="B72" s="38">
        <v>0</v>
      </c>
      <c r="C72" s="38">
        <v>0</v>
      </c>
      <c r="D72" s="38">
        <v>0</v>
      </c>
      <c r="E72" s="38">
        <v>0</v>
      </c>
      <c r="F72" s="24">
        <v>0</v>
      </c>
      <c r="G72" s="24">
        <v>0</v>
      </c>
    </row>
    <row r="73" spans="1:8" ht="30" x14ac:dyDescent="0.25">
      <c r="A73" s="3" t="s">
        <v>64</v>
      </c>
      <c r="B73" s="37">
        <v>0</v>
      </c>
      <c r="C73" s="37">
        <v>0</v>
      </c>
      <c r="D73" s="37">
        <v>0</v>
      </c>
      <c r="E73" s="37">
        <v>0</v>
      </c>
      <c r="F73" s="24">
        <v>0</v>
      </c>
      <c r="G73" s="24">
        <v>0</v>
      </c>
    </row>
    <row r="74" spans="1:8" x14ac:dyDescent="0.25">
      <c r="A74" s="8" t="s">
        <v>65</v>
      </c>
      <c r="B74" s="38">
        <v>0</v>
      </c>
      <c r="C74" s="38">
        <v>0</v>
      </c>
      <c r="D74" s="38">
        <v>0</v>
      </c>
      <c r="E74" s="38">
        <v>0</v>
      </c>
      <c r="F74" s="24">
        <v>0</v>
      </c>
      <c r="G74" s="24">
        <v>0</v>
      </c>
    </row>
    <row r="75" spans="1:8" ht="30" x14ac:dyDescent="0.25">
      <c r="A75" s="8" t="s">
        <v>66</v>
      </c>
      <c r="B75" s="38">
        <v>0</v>
      </c>
      <c r="C75" s="38">
        <v>0</v>
      </c>
      <c r="D75" s="38">
        <v>0</v>
      </c>
      <c r="E75" s="38">
        <v>0</v>
      </c>
      <c r="F75" s="24">
        <v>0</v>
      </c>
      <c r="G75" s="24">
        <v>0</v>
      </c>
    </row>
    <row r="76" spans="1:8" x14ac:dyDescent="0.25">
      <c r="A76" s="3" t="s">
        <v>67</v>
      </c>
      <c r="B76" s="37">
        <v>0</v>
      </c>
      <c r="C76" s="37">
        <v>0</v>
      </c>
      <c r="D76" s="37">
        <v>0</v>
      </c>
      <c r="E76" s="37">
        <v>0</v>
      </c>
      <c r="F76" s="24">
        <v>0</v>
      </c>
      <c r="G76" s="24">
        <v>0</v>
      </c>
    </row>
    <row r="77" spans="1:8" x14ac:dyDescent="0.25">
      <c r="A77" s="8" t="s">
        <v>68</v>
      </c>
      <c r="B77" s="38">
        <v>0</v>
      </c>
      <c r="C77" s="38">
        <v>0</v>
      </c>
      <c r="D77" s="38">
        <v>0</v>
      </c>
      <c r="E77" s="38">
        <v>0</v>
      </c>
      <c r="F77" s="24">
        <v>0</v>
      </c>
      <c r="G77" s="24">
        <v>0</v>
      </c>
    </row>
    <row r="78" spans="1:8" x14ac:dyDescent="0.25">
      <c r="A78" s="8" t="s">
        <v>69</v>
      </c>
      <c r="B78" s="38">
        <v>0</v>
      </c>
      <c r="C78" s="38">
        <v>0</v>
      </c>
      <c r="D78" s="38">
        <v>0</v>
      </c>
      <c r="E78" s="38">
        <v>0</v>
      </c>
      <c r="F78" s="24">
        <v>0</v>
      </c>
      <c r="G78" s="24">
        <v>0</v>
      </c>
    </row>
    <row r="79" spans="1:8" ht="30" x14ac:dyDescent="0.25">
      <c r="A79" s="8" t="s">
        <v>70</v>
      </c>
      <c r="B79" s="38">
        <v>0</v>
      </c>
      <c r="C79" s="38">
        <v>0</v>
      </c>
      <c r="D79" s="38">
        <v>0</v>
      </c>
      <c r="E79" s="38">
        <v>0</v>
      </c>
      <c r="F79" s="24">
        <v>0</v>
      </c>
      <c r="G79" s="24">
        <v>0</v>
      </c>
      <c r="H79" s="22"/>
    </row>
    <row r="80" spans="1:8" x14ac:dyDescent="0.25">
      <c r="A80" s="1" t="s">
        <v>71</v>
      </c>
      <c r="B80" s="38">
        <v>0</v>
      </c>
      <c r="C80" s="38">
        <v>0</v>
      </c>
      <c r="D80" s="38">
        <v>0</v>
      </c>
      <c r="E80" s="38">
        <v>0</v>
      </c>
      <c r="F80" s="24">
        <v>0</v>
      </c>
      <c r="G80" s="24">
        <v>0</v>
      </c>
    </row>
    <row r="81" spans="1:8" x14ac:dyDescent="0.25">
      <c r="A81" s="3" t="s">
        <v>72</v>
      </c>
      <c r="B81" s="37">
        <v>0</v>
      </c>
      <c r="C81" s="37">
        <v>0</v>
      </c>
      <c r="D81" s="37">
        <v>0</v>
      </c>
      <c r="E81" s="37">
        <v>0</v>
      </c>
      <c r="F81" s="24">
        <v>0</v>
      </c>
      <c r="G81" s="24">
        <v>0</v>
      </c>
    </row>
    <row r="82" spans="1:8" x14ac:dyDescent="0.25">
      <c r="A82" s="8" t="s">
        <v>73</v>
      </c>
      <c r="B82" s="38">
        <v>0</v>
      </c>
      <c r="C82" s="38">
        <v>0</v>
      </c>
      <c r="D82" s="38">
        <v>0</v>
      </c>
      <c r="E82" s="38">
        <v>0</v>
      </c>
      <c r="F82" s="24">
        <v>0</v>
      </c>
      <c r="G82" s="24">
        <v>0</v>
      </c>
    </row>
    <row r="83" spans="1:8" ht="22.5" customHeight="1" x14ac:dyDescent="0.25">
      <c r="A83" s="8" t="s">
        <v>74</v>
      </c>
      <c r="B83" s="38">
        <v>0</v>
      </c>
      <c r="C83" s="38">
        <v>0</v>
      </c>
      <c r="D83" s="38">
        <v>0</v>
      </c>
      <c r="E83" s="38">
        <v>0</v>
      </c>
      <c r="F83" s="24">
        <v>0</v>
      </c>
      <c r="G83" s="24">
        <v>0</v>
      </c>
      <c r="H83" s="29"/>
    </row>
    <row r="84" spans="1:8" x14ac:dyDescent="0.25">
      <c r="A84" s="8"/>
      <c r="B84" s="38"/>
      <c r="C84" s="38"/>
      <c r="D84" s="38"/>
      <c r="E84" s="38"/>
      <c r="F84" s="24"/>
      <c r="G84" s="24"/>
      <c r="H84" s="29"/>
    </row>
    <row r="85" spans="1:8" x14ac:dyDescent="0.25">
      <c r="A85" s="8"/>
      <c r="B85" s="38"/>
      <c r="C85" s="38"/>
      <c r="D85" s="38"/>
      <c r="E85" s="38"/>
      <c r="F85" s="24"/>
      <c r="G85" s="24"/>
      <c r="H85" s="29"/>
    </row>
    <row r="86" spans="1:8" x14ac:dyDescent="0.25">
      <c r="A86" s="8"/>
      <c r="B86" s="38"/>
      <c r="C86" s="38"/>
      <c r="D86" s="38"/>
      <c r="E86" s="38"/>
      <c r="F86" s="24"/>
      <c r="G86" s="24"/>
      <c r="H86" s="29"/>
    </row>
    <row r="87" spans="1:8" x14ac:dyDescent="0.25">
      <c r="A87" s="8"/>
      <c r="B87" s="38"/>
      <c r="C87" s="38"/>
      <c r="D87" s="38"/>
      <c r="E87" s="38"/>
      <c r="F87" s="24"/>
      <c r="G87" s="24"/>
      <c r="H87" s="29"/>
    </row>
    <row r="88" spans="1:8" x14ac:dyDescent="0.25">
      <c r="A88" s="8"/>
      <c r="B88" s="38"/>
      <c r="C88" s="38"/>
      <c r="D88" s="38"/>
      <c r="E88" s="38"/>
      <c r="F88" s="24"/>
      <c r="G88" s="24"/>
      <c r="H88" s="29"/>
    </row>
    <row r="89" spans="1:8" x14ac:dyDescent="0.25">
      <c r="A89" s="8"/>
      <c r="B89" s="38"/>
      <c r="C89" s="38"/>
      <c r="D89" s="38"/>
      <c r="E89" s="38"/>
      <c r="F89" s="24"/>
      <c r="G89" s="24"/>
      <c r="H89" s="29"/>
    </row>
    <row r="90" spans="1:8" x14ac:dyDescent="0.25">
      <c r="A90" s="8"/>
      <c r="B90" s="38"/>
      <c r="C90" s="38"/>
      <c r="D90" s="38"/>
      <c r="E90" s="38"/>
      <c r="F90" s="24"/>
      <c r="G90" s="24"/>
      <c r="H90" s="29"/>
    </row>
    <row r="91" spans="1:8" x14ac:dyDescent="0.25">
      <c r="A91" s="8"/>
      <c r="B91" s="38"/>
      <c r="C91" s="38"/>
      <c r="D91" s="38"/>
      <c r="E91" s="38"/>
      <c r="F91" s="24"/>
      <c r="G91" s="24"/>
      <c r="H91" s="29"/>
    </row>
    <row r="92" spans="1:8" x14ac:dyDescent="0.25">
      <c r="A92" s="8"/>
      <c r="B92" s="38"/>
      <c r="C92" s="38"/>
      <c r="D92" s="38"/>
      <c r="E92" s="38"/>
      <c r="F92" s="24"/>
      <c r="G92" s="24"/>
      <c r="H92" s="29"/>
    </row>
    <row r="93" spans="1:8" x14ac:dyDescent="0.25">
      <c r="A93" s="8"/>
      <c r="B93" s="38"/>
      <c r="C93" s="38"/>
      <c r="D93" s="38"/>
      <c r="E93" s="38"/>
      <c r="F93" s="24"/>
      <c r="G93" s="24"/>
      <c r="H93" s="29"/>
    </row>
    <row r="94" spans="1:8" x14ac:dyDescent="0.25">
      <c r="A94" s="8"/>
      <c r="B94" s="38"/>
      <c r="C94" s="38"/>
      <c r="D94" s="38"/>
      <c r="E94" s="38"/>
      <c r="F94" s="24"/>
      <c r="G94" s="24"/>
      <c r="H94" s="29"/>
    </row>
    <row r="95" spans="1:8" x14ac:dyDescent="0.25">
      <c r="A95" s="8"/>
      <c r="B95" s="38"/>
      <c r="C95" s="38"/>
      <c r="D95" s="38"/>
      <c r="E95" s="38"/>
      <c r="F95" s="24"/>
      <c r="G95" s="24"/>
      <c r="H95" s="29"/>
    </row>
    <row r="96" spans="1:8" x14ac:dyDescent="0.25">
      <c r="A96" s="8"/>
      <c r="B96" s="38"/>
      <c r="C96" s="38"/>
      <c r="D96" s="38"/>
      <c r="E96" s="38"/>
      <c r="F96" s="24"/>
      <c r="G96" s="24"/>
      <c r="H96" s="29"/>
    </row>
    <row r="97" spans="1:9" x14ac:dyDescent="0.25">
      <c r="A97" s="8"/>
      <c r="B97" s="35"/>
      <c r="C97" s="35"/>
      <c r="D97" s="35"/>
      <c r="E97" s="35"/>
      <c r="F97" s="24"/>
      <c r="G97" s="24"/>
      <c r="H97" s="29"/>
    </row>
    <row r="98" spans="1:9" x14ac:dyDescent="0.25">
      <c r="G98" s="24"/>
      <c r="H98" s="29"/>
    </row>
    <row r="99" spans="1:9" x14ac:dyDescent="0.25">
      <c r="G99" s="24"/>
      <c r="H99" s="29"/>
    </row>
    <row r="100" spans="1:9" x14ac:dyDescent="0.25">
      <c r="G100" s="24"/>
      <c r="H100" s="29"/>
    </row>
    <row r="101" spans="1:9" x14ac:dyDescent="0.25">
      <c r="A101" s="55" t="s">
        <v>95</v>
      </c>
      <c r="B101" s="55"/>
      <c r="C101" s="55"/>
      <c r="D101" s="55"/>
      <c r="E101" s="55"/>
      <c r="F101" s="55"/>
      <c r="G101" s="24"/>
      <c r="H101" s="29"/>
    </row>
    <row r="102" spans="1:9" x14ac:dyDescent="0.25">
      <c r="A102" s="55" t="s">
        <v>96</v>
      </c>
      <c r="B102" s="55"/>
      <c r="C102" s="55"/>
      <c r="D102" s="55"/>
      <c r="E102" s="55"/>
      <c r="F102" s="55"/>
      <c r="G102" s="24"/>
      <c r="H102" s="29"/>
    </row>
    <row r="103" spans="1:9" x14ac:dyDescent="0.25">
      <c r="A103" s="55" t="s">
        <v>104</v>
      </c>
      <c r="B103" s="55"/>
      <c r="C103" s="55"/>
      <c r="D103" s="55"/>
      <c r="E103" s="55"/>
      <c r="F103" s="55"/>
      <c r="G103" s="24"/>
      <c r="H103" s="29"/>
    </row>
    <row r="104" spans="1:9" x14ac:dyDescent="0.25">
      <c r="A104" s="55" t="s">
        <v>92</v>
      </c>
      <c r="B104" s="55"/>
      <c r="C104" s="55"/>
      <c r="D104" s="55"/>
      <c r="E104" s="55"/>
      <c r="F104" s="55"/>
      <c r="G104" s="24"/>
      <c r="H104" s="29"/>
    </row>
    <row r="105" spans="1:9" x14ac:dyDescent="0.25">
      <c r="A105" s="53" t="s">
        <v>98</v>
      </c>
      <c r="B105" s="53"/>
      <c r="C105" s="53"/>
      <c r="D105" s="53"/>
      <c r="E105" s="53"/>
      <c r="F105" s="53"/>
      <c r="G105" s="24"/>
      <c r="H105" s="29"/>
    </row>
    <row r="106" spans="1:9" x14ac:dyDescent="0.25">
      <c r="A106" s="30"/>
      <c r="B106" s="30"/>
      <c r="C106" s="30"/>
      <c r="D106" s="30"/>
      <c r="E106" s="30"/>
      <c r="F106" s="30"/>
      <c r="G106" s="24"/>
      <c r="H106" s="29"/>
    </row>
    <row r="107" spans="1:9" x14ac:dyDescent="0.25">
      <c r="A107" s="3" t="s">
        <v>75</v>
      </c>
      <c r="B107" s="37">
        <v>0</v>
      </c>
      <c r="C107" s="37">
        <v>0</v>
      </c>
      <c r="D107" s="37">
        <v>0</v>
      </c>
      <c r="E107" s="37">
        <v>0</v>
      </c>
      <c r="F107" s="24">
        <v>0</v>
      </c>
      <c r="G107" s="24">
        <v>0</v>
      </c>
    </row>
    <row r="108" spans="1:9" s="22" customFormat="1" x14ac:dyDescent="0.25">
      <c r="A108" s="8" t="s">
        <v>76</v>
      </c>
      <c r="B108" s="38">
        <v>0</v>
      </c>
      <c r="C108" s="38">
        <v>0</v>
      </c>
      <c r="D108" s="38">
        <v>0</v>
      </c>
      <c r="E108" s="38">
        <v>0</v>
      </c>
      <c r="F108" s="24">
        <v>0</v>
      </c>
      <c r="G108" s="24">
        <v>0</v>
      </c>
      <c r="H108" s="23"/>
      <c r="I108" s="23"/>
    </row>
    <row r="109" spans="1:9" x14ac:dyDescent="0.25">
      <c r="A109" s="8" t="s">
        <v>77</v>
      </c>
      <c r="B109" s="38">
        <v>0</v>
      </c>
      <c r="C109" s="38">
        <v>0</v>
      </c>
      <c r="D109" s="38">
        <v>0</v>
      </c>
      <c r="E109" s="38">
        <v>0</v>
      </c>
      <c r="F109" s="24">
        <v>0</v>
      </c>
      <c r="G109" s="24">
        <v>0</v>
      </c>
    </row>
    <row r="110" spans="1:9" x14ac:dyDescent="0.25">
      <c r="A110" s="3" t="s">
        <v>78</v>
      </c>
      <c r="B110" s="37">
        <v>0</v>
      </c>
      <c r="C110" s="37">
        <v>0</v>
      </c>
      <c r="D110" s="37">
        <v>0</v>
      </c>
      <c r="E110" s="37">
        <v>0</v>
      </c>
      <c r="F110" s="24">
        <v>0</v>
      </c>
      <c r="G110" s="24">
        <v>0</v>
      </c>
    </row>
    <row r="111" spans="1:9" x14ac:dyDescent="0.25">
      <c r="A111" s="8" t="s">
        <v>79</v>
      </c>
      <c r="B111" s="38">
        <v>0</v>
      </c>
      <c r="C111" s="38">
        <v>0</v>
      </c>
      <c r="D111" s="38">
        <v>0</v>
      </c>
      <c r="E111" s="38">
        <v>0</v>
      </c>
      <c r="F111" s="24">
        <v>0</v>
      </c>
      <c r="G111" s="24">
        <v>0</v>
      </c>
    </row>
    <row r="112" spans="1:9" x14ac:dyDescent="0.25">
      <c r="A112" s="10" t="s">
        <v>80</v>
      </c>
      <c r="B112" s="39"/>
      <c r="C112" s="39">
        <v>0</v>
      </c>
      <c r="D112" s="39">
        <v>0</v>
      </c>
      <c r="E112" s="39">
        <v>0</v>
      </c>
      <c r="F112" s="24">
        <f>+B112</f>
        <v>0</v>
      </c>
      <c r="G112" s="24"/>
    </row>
    <row r="113" spans="1:8" x14ac:dyDescent="0.25">
      <c r="F113" s="24"/>
      <c r="G113" s="24"/>
    </row>
    <row r="114" spans="1:8" x14ac:dyDescent="0.25">
      <c r="A114" s="31" t="s">
        <v>81</v>
      </c>
      <c r="B114" s="40">
        <f>B15+B10</f>
        <v>20747410.77</v>
      </c>
      <c r="C114" s="40">
        <f>C35+C15+C10</f>
        <v>22156204.689999998</v>
      </c>
      <c r="D114" s="40">
        <f>D58+D35+D25+D15+D10</f>
        <v>32280892.57</v>
      </c>
      <c r="E114" s="40">
        <f>E25+E15+E10</f>
        <v>37670521.57</v>
      </c>
      <c r="F114" s="26">
        <f>+B114+C114+D114+E114</f>
        <v>112855029.59999999</v>
      </c>
      <c r="G114" s="46"/>
      <c r="H114" s="29"/>
    </row>
    <row r="115" spans="1:8" x14ac:dyDescent="0.25">
      <c r="A115" t="s">
        <v>91</v>
      </c>
      <c r="B115" s="41"/>
      <c r="C115" s="41"/>
      <c r="D115" s="41"/>
      <c r="E115" s="41"/>
    </row>
    <row r="116" spans="1:8" x14ac:dyDescent="0.25">
      <c r="A116" t="s">
        <v>89</v>
      </c>
    </row>
    <row r="117" spans="1:8" x14ac:dyDescent="0.25">
      <c r="A117" t="s">
        <v>90</v>
      </c>
    </row>
    <row r="120" spans="1:8" ht="15.75" thickBot="1" x14ac:dyDescent="0.3"/>
    <row r="121" spans="1:8" ht="31.5" x14ac:dyDescent="0.25">
      <c r="A121" s="48" t="s">
        <v>105</v>
      </c>
    </row>
    <row r="122" spans="1:8" ht="47.25" x14ac:dyDescent="0.25">
      <c r="A122" s="49" t="s">
        <v>106</v>
      </c>
    </row>
    <row r="123" spans="1:8" ht="79.5" thickBot="1" x14ac:dyDescent="0.3">
      <c r="A123" s="50" t="s">
        <v>107</v>
      </c>
    </row>
    <row r="124" spans="1:8" ht="15.75" x14ac:dyDescent="0.25">
      <c r="A124" s="51"/>
    </row>
    <row r="125" spans="1:8" ht="15.75" x14ac:dyDescent="0.25">
      <c r="A125" s="51"/>
    </row>
    <row r="126" spans="1:8" ht="21.75" customHeight="1" x14ac:dyDescent="0.25">
      <c r="A126" s="51"/>
    </row>
    <row r="127" spans="1:8" ht="14.25" customHeight="1" x14ac:dyDescent="0.25"/>
    <row r="129" spans="1:9" x14ac:dyDescent="0.25">
      <c r="A129" t="s">
        <v>97</v>
      </c>
      <c r="B129" s="36" t="s">
        <v>103</v>
      </c>
    </row>
    <row r="130" spans="1:9" ht="15.75" x14ac:dyDescent="0.25">
      <c r="A130" s="44" t="s">
        <v>108</v>
      </c>
      <c r="B130" s="47" t="s">
        <v>111</v>
      </c>
      <c r="C130" s="47"/>
      <c r="D130" s="47"/>
      <c r="E130" s="47"/>
      <c r="F130" s="45"/>
      <c r="G130" s="45"/>
    </row>
    <row r="131" spans="1:9" x14ac:dyDescent="0.25">
      <c r="A131" t="s">
        <v>109</v>
      </c>
      <c r="B131" s="36" t="s">
        <v>110</v>
      </c>
      <c r="H131" s="32"/>
      <c r="I131" s="22"/>
    </row>
  </sheetData>
  <mergeCells count="15">
    <mergeCell ref="A46:F46"/>
    <mergeCell ref="A47:F47"/>
    <mergeCell ref="A103:F103"/>
    <mergeCell ref="A3:F3"/>
    <mergeCell ref="A4:F4"/>
    <mergeCell ref="A5:F5"/>
    <mergeCell ref="A6:F6"/>
    <mergeCell ref="A45:F45"/>
    <mergeCell ref="A7:F7"/>
    <mergeCell ref="A104:F104"/>
    <mergeCell ref="A105:F105"/>
    <mergeCell ref="A101:F101"/>
    <mergeCell ref="A102:F102"/>
    <mergeCell ref="A48:F48"/>
    <mergeCell ref="A49:F49"/>
  </mergeCells>
  <pageMargins left="0.25" right="0.25" top="0.75" bottom="0.75" header="0.3" footer="0.3"/>
  <pageSetup scale="70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Transparencia</cp:lastModifiedBy>
  <cp:lastPrinted>2024-04-01T14:18:10Z</cp:lastPrinted>
  <dcterms:created xsi:type="dcterms:W3CDTF">2018-04-17T18:57:16Z</dcterms:created>
  <dcterms:modified xsi:type="dcterms:W3CDTF">2024-05-07T18:24:37Z</dcterms:modified>
</cp:coreProperties>
</file>